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>
    <definedName name="_xlnm.Print_Area" localSheetId="0">'Tabelle1'!$A$1:$S$55</definedName>
    <definedName name="Excel_BuiltIn_Print_Area_1_1">'Tabelle1'!$A$1:$Q$51</definedName>
    <definedName name="Excel_BuiltIn_Print_Area_1_1_1">'Tabelle1'!$A$1:$Q$44</definedName>
    <definedName name="schnitt">'Tabelle1'!$B$5:$T$40</definedName>
    <definedName name="Excel_BuiltIn_Print_Area" localSheetId="0">'Tabelle1'!$A$1:$S$42</definedName>
  </definedNames>
  <calcPr fullCalcOnLoad="1" fullPrecision="0"/>
</workbook>
</file>

<file path=xl/comments1.xml><?xml version="1.0" encoding="utf-8"?>
<comments xmlns="http://schemas.openxmlformats.org/spreadsheetml/2006/main">
  <authors>
    <author> </author>
  </authors>
  <commentList>
    <comment ref="E46" authorId="0">
      <text>
        <r>
          <rPr>
            <sz val="10"/>
            <rFont val="Arial"/>
            <family val="2"/>
          </rPr>
          <t>1. Mannschaft</t>
        </r>
      </text>
    </comment>
    <comment ref="G50" authorId="0">
      <text>
        <r>
          <rPr>
            <sz val="10"/>
            <rFont val="Arial"/>
            <family val="2"/>
          </rPr>
          <t>5. Mannschaft</t>
        </r>
      </text>
    </comment>
    <comment ref="L46" authorId="0">
      <text>
        <r>
          <rPr>
            <sz val="10"/>
            <rFont val="Arial"/>
            <family val="2"/>
          </rPr>
          <t>1. Mannschaft</t>
        </r>
      </text>
    </comment>
  </commentList>
</comments>
</file>

<file path=xl/sharedStrings.xml><?xml version="1.0" encoding="utf-8"?>
<sst xmlns="http://schemas.openxmlformats.org/spreadsheetml/2006/main" count="89" uniqueCount="64">
  <si>
    <t>Ringdurchschnitte Saison 2021/22</t>
  </si>
  <si>
    <t>Platz</t>
  </si>
  <si>
    <t>Name</t>
  </si>
  <si>
    <t>Mann-schaft</t>
  </si>
  <si>
    <t>Wettkampf-Nr.</t>
  </si>
  <si>
    <t>Ø (40 Schuss)</t>
  </si>
  <si>
    <t>Anzahl WK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</si>
  <si>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</si>
  <si>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</si>
  <si>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</si>
  <si>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</si>
  <si>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</si>
  <si>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</si>
  <si>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</si>
  <si>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</si>
  <si>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</si>
  <si>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</si>
  <si>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</si>
  <si>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</si>
  <si>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</si>
  <si>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</si>
  <si>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Auer Marie-Theres</t>
  </si>
  <si>
    <t>Bergmann Dominik</t>
  </si>
  <si>
    <t>Zellinger Marc</t>
  </si>
  <si>
    <t>Hörmann Katharina</t>
  </si>
  <si>
    <t>Gersler Juliane</t>
  </si>
  <si>
    <t>Ammler Laura</t>
  </si>
  <si>
    <t>Münzinger Ramona</t>
  </si>
  <si>
    <t>Ertl Nicole</t>
  </si>
  <si>
    <t>Frohnwieser Sebastian</t>
  </si>
  <si>
    <t>Ammler Christina</t>
  </si>
  <si>
    <t>Beil Katharina</t>
  </si>
  <si>
    <t>Heckl Willi</t>
  </si>
  <si>
    <t>Bayerle Hannah</t>
  </si>
  <si>
    <t>Kraft Markus</t>
  </si>
  <si>
    <t>Braun Julia</t>
  </si>
  <si>
    <t>Hörmann Elisa</t>
  </si>
  <si>
    <t>Seitz Sebastian</t>
  </si>
  <si>
    <t>Schneider Mathilda</t>
  </si>
  <si>
    <t>Haberl Regina</t>
  </si>
  <si>
    <t>Breit Jürgen</t>
  </si>
  <si>
    <t>Albertus Hans</t>
  </si>
  <si>
    <t>Engel Christine</t>
  </si>
  <si>
    <t>Brucklacher Erwin</t>
  </si>
  <si>
    <t>Haberl Anna</t>
  </si>
  <si>
    <t>Hollinger Sophie</t>
  </si>
  <si>
    <t>Swistak Shanaya</t>
  </si>
  <si>
    <t>Hörmann Georg</t>
  </si>
  <si>
    <t>Ammler Michael</t>
  </si>
  <si>
    <t>Ammler Luca</t>
  </si>
  <si>
    <t xml:space="preserve"> </t>
  </si>
  <si>
    <t>Schiegl Matthias</t>
  </si>
  <si>
    <t>Ammler Moritz</t>
  </si>
  <si>
    <t>Haberl Michaela</t>
  </si>
  <si>
    <t>Stadlmeier Nicole</t>
  </si>
  <si>
    <t>Engel Franziska</t>
  </si>
  <si>
    <t>Mayer Ann-Kathrin</t>
  </si>
  <si>
    <t>Guppenberger Marlene</t>
  </si>
  <si>
    <t>keine Teilnahme</t>
  </si>
  <si>
    <t>Punktgewinn</t>
  </si>
  <si>
    <t>k. Punktgewinn</t>
  </si>
  <si>
    <t>30 Schuss</t>
  </si>
  <si>
    <t xml:space="preserve">Ersatzschützen </t>
  </si>
  <si>
    <t>Kugler Annalena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</si>
</sst>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General"/>
    <numFmt numFmtId="168" formatCode="#,##0.00"/>
  </numFmts>
  <fonts count="5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2" borderId="4" xfId="0" applyNumberFormat="1" applyFill="1" applyBorder="1" applyAlignment="1">
      <alignment horizontal="left" vertical="center"/>
    </xf>
    <xf numFmtId="164" fontId="0" fillId="2" borderId="4" xfId="0" applyFont="1" applyFill="1" applyBorder="1" applyAlignment="1">
      <alignment horizontal="left" vertical="center"/>
    </xf>
    <xf numFmtId="164" fontId="0" fillId="2" borderId="4" xfId="0" applyFont="1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2" borderId="4" xfId="0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166" fontId="0" fillId="2" borderId="4" xfId="0" applyNumberForma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2" borderId="4" xfId="0" applyNumberFormat="1" applyFont="1" applyFill="1" applyBorder="1" applyAlignment="1">
      <alignment horizontal="center" vertical="center"/>
    </xf>
    <xf numFmtId="164" fontId="0" fillId="4" borderId="4" xfId="0" applyFont="1" applyFill="1" applyBorder="1" applyAlignment="1">
      <alignment horizontal="left" vertical="center"/>
    </xf>
    <xf numFmtId="164" fontId="0" fillId="4" borderId="4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4" fontId="0" fillId="5" borderId="4" xfId="0" applyFill="1" applyBorder="1" applyAlignment="1">
      <alignment horizontal="center" vertical="center"/>
    </xf>
    <xf numFmtId="164" fontId="0" fillId="6" borderId="4" xfId="0" applyFill="1" applyBorder="1" applyAlignment="1">
      <alignment vertical="center"/>
    </xf>
    <xf numFmtId="164" fontId="0" fillId="4" borderId="4" xfId="0" applyFill="1" applyBorder="1" applyAlignment="1">
      <alignment horizontal="center" vertical="center"/>
    </xf>
    <xf numFmtId="164" fontId="0" fillId="0" borderId="5" xfId="0" applyFont="1" applyFill="1" applyBorder="1" applyAlignment="1">
      <alignment vertical="center"/>
    </xf>
    <xf numFmtId="164" fontId="0" fillId="2" borderId="4" xfId="0" applyNumberFormat="1" applyFill="1" applyBorder="1" applyAlignment="1">
      <alignment horizontal="center" vertical="center"/>
    </xf>
    <xf numFmtId="168" fontId="0" fillId="2" borderId="4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showGridLines="0" tabSelected="1" zoomScale="75" zoomScaleNormal="75" zoomScaleSheetLayoutView="80" workbookViewId="0" topLeftCell="A1">
      <selection activeCell="N31" sqref="N31"/>
    </sheetView>
  </sheetViews>
  <sheetFormatPr defaultColWidth="9.140625" defaultRowHeight="12.75"/>
  <cols>
    <col min="1" max="1" width="5.421875" style="0" customWidth="1"/>
    <col min="2" max="2" width="21.421875" style="0" customWidth="1"/>
    <col min="3" max="3" width="7.57421875" style="0" customWidth="1"/>
    <col min="4" max="17" width="5.7109375" style="0" customWidth="1"/>
    <col min="18" max="18" width="11.57421875" style="0" customWidth="1"/>
    <col min="19" max="19" width="8.421875" style="0" customWidth="1"/>
    <col min="20" max="20" width="5.421875" style="0" customWidth="1"/>
    <col min="21" max="21" width="3.421875" style="0" customWidth="1"/>
    <col min="22" max="22" width="12.421875" style="0" customWidth="1"/>
    <col min="23" max="255" width="10.421875" style="0" customWidth="1"/>
    <col min="256" max="16384" width="12.421875" style="0" customWidth="1"/>
  </cols>
  <sheetData>
    <row r="1" spans="1:19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customHeight="1">
      <c r="A3" s="2" t="s">
        <v>1</v>
      </c>
      <c r="B3" s="2" t="s">
        <v>2</v>
      </c>
      <c r="C3" s="3" t="s">
        <v>3</v>
      </c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 t="s">
        <v>5</v>
      </c>
      <c r="S3" s="3" t="s">
        <v>6</v>
      </c>
    </row>
    <row r="4" spans="1:19" s="7" customFormat="1" ht="33.75" customHeight="1">
      <c r="A4" s="2"/>
      <c r="B4" s="2"/>
      <c r="C4" s="3"/>
      <c r="D4" s="5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3"/>
      <c r="S4" s="3"/>
    </row>
    <row r="5" spans="1:21" ht="13.5" customHeight="1">
      <c r="A5" s="8">
        <v>1</v>
      </c>
      <c r="B5" s="9" t="s">
        <v>21</v>
      </c>
      <c r="C5" s="10">
        <v>1</v>
      </c>
      <c r="D5" s="11">
        <v>398</v>
      </c>
      <c r="E5" s="11">
        <v>397</v>
      </c>
      <c r="F5" s="11">
        <v>391</v>
      </c>
      <c r="G5" s="11">
        <v>393</v>
      </c>
      <c r="H5" s="11">
        <v>392</v>
      </c>
      <c r="I5" s="11">
        <v>395</v>
      </c>
      <c r="J5" s="11">
        <v>391</v>
      </c>
      <c r="K5" s="12"/>
      <c r="L5" s="12"/>
      <c r="M5" s="11">
        <v>395</v>
      </c>
      <c r="N5" s="11">
        <v>395</v>
      </c>
      <c r="O5" s="12"/>
      <c r="P5" s="12"/>
      <c r="Q5" s="12"/>
      <c r="R5" s="13">
        <f aca="true" t="shared" si="0" ref="R5:R23">IF(U5=0,"",T5/U5)</f>
        <v>394.11</v>
      </c>
      <c r="S5" s="14">
        <f aca="true" t="shared" si="1" ref="S5:S40">COUNT(D5:Q5)</f>
        <v>9</v>
      </c>
      <c r="T5" s="15">
        <f aca="true" t="shared" si="2" ref="T5:T40">SUM(D5:Q5)</f>
        <v>3547</v>
      </c>
      <c r="U5" s="15">
        <f aca="true" t="shared" si="3" ref="U5:U40">COUNT(D5:Q5)</f>
        <v>9</v>
      </c>
    </row>
    <row r="6" spans="1:21" ht="13.5" customHeight="1">
      <c r="A6" s="8">
        <v>2</v>
      </c>
      <c r="B6" s="9" t="s">
        <v>22</v>
      </c>
      <c r="C6" s="16">
        <v>1</v>
      </c>
      <c r="D6" s="11">
        <v>390</v>
      </c>
      <c r="E6" s="11">
        <v>393</v>
      </c>
      <c r="F6" s="11">
        <v>391</v>
      </c>
      <c r="G6" s="11">
        <v>390</v>
      </c>
      <c r="H6" s="11">
        <v>392</v>
      </c>
      <c r="I6" s="11">
        <v>392</v>
      </c>
      <c r="J6" s="11">
        <v>391</v>
      </c>
      <c r="K6" s="11">
        <v>388</v>
      </c>
      <c r="L6" s="11">
        <v>391</v>
      </c>
      <c r="M6" s="11">
        <v>395</v>
      </c>
      <c r="N6" s="11">
        <v>391</v>
      </c>
      <c r="O6" s="12"/>
      <c r="P6" s="12"/>
      <c r="Q6" s="12"/>
      <c r="R6" s="13">
        <f t="shared" si="0"/>
        <v>391.27</v>
      </c>
      <c r="S6" s="14">
        <f t="shared" si="1"/>
        <v>11</v>
      </c>
      <c r="T6" s="15">
        <f t="shared" si="2"/>
        <v>4304</v>
      </c>
      <c r="U6" s="15">
        <f t="shared" si="3"/>
        <v>11</v>
      </c>
    </row>
    <row r="7" spans="1:21" ht="13.5" customHeight="1">
      <c r="A7" s="8">
        <v>3</v>
      </c>
      <c r="B7" s="9" t="s">
        <v>23</v>
      </c>
      <c r="C7" s="16">
        <v>1</v>
      </c>
      <c r="D7" s="12"/>
      <c r="E7" s="12"/>
      <c r="F7" s="11">
        <v>390</v>
      </c>
      <c r="G7" s="11">
        <v>393</v>
      </c>
      <c r="H7" s="11">
        <v>394</v>
      </c>
      <c r="I7" s="11">
        <v>392</v>
      </c>
      <c r="J7" s="11">
        <v>392</v>
      </c>
      <c r="K7" s="11">
        <v>388</v>
      </c>
      <c r="L7" s="11">
        <v>390</v>
      </c>
      <c r="M7" s="11">
        <v>394</v>
      </c>
      <c r="N7" s="11">
        <v>387</v>
      </c>
      <c r="O7" s="12"/>
      <c r="P7" s="12"/>
      <c r="Q7" s="12"/>
      <c r="R7" s="13">
        <f t="shared" si="0"/>
        <v>391.11</v>
      </c>
      <c r="S7" s="14">
        <f t="shared" si="1"/>
        <v>9</v>
      </c>
      <c r="T7" s="15">
        <f t="shared" si="2"/>
        <v>3520</v>
      </c>
      <c r="U7" s="15">
        <f t="shared" si="3"/>
        <v>9</v>
      </c>
    </row>
    <row r="8" spans="1:21" ht="13.5" customHeight="1">
      <c r="A8" s="8">
        <v>4</v>
      </c>
      <c r="B8" s="9" t="s">
        <v>24</v>
      </c>
      <c r="C8" s="16">
        <v>1</v>
      </c>
      <c r="D8" s="11">
        <v>393</v>
      </c>
      <c r="E8" s="11">
        <v>388</v>
      </c>
      <c r="F8" s="11">
        <v>388</v>
      </c>
      <c r="G8" s="12"/>
      <c r="H8" s="12"/>
      <c r="I8" s="11">
        <v>390</v>
      </c>
      <c r="J8" s="11">
        <v>389</v>
      </c>
      <c r="K8" s="11">
        <v>388</v>
      </c>
      <c r="L8" s="11">
        <v>389</v>
      </c>
      <c r="M8" s="12"/>
      <c r="N8" s="12"/>
      <c r="O8" s="12"/>
      <c r="P8" s="12"/>
      <c r="Q8" s="12"/>
      <c r="R8" s="13">
        <f t="shared" si="0"/>
        <v>389.29</v>
      </c>
      <c r="S8" s="14">
        <f t="shared" si="1"/>
        <v>7</v>
      </c>
      <c r="T8" s="15">
        <f t="shared" si="2"/>
        <v>2725</v>
      </c>
      <c r="U8" s="15">
        <f t="shared" si="3"/>
        <v>7</v>
      </c>
    </row>
    <row r="9" spans="1:21" ht="13.5" customHeight="1">
      <c r="A9" s="8">
        <v>5</v>
      </c>
      <c r="B9" s="9" t="s">
        <v>25</v>
      </c>
      <c r="C9" s="10">
        <v>2</v>
      </c>
      <c r="D9" s="11">
        <v>388</v>
      </c>
      <c r="E9" s="11">
        <v>391</v>
      </c>
      <c r="F9" s="11">
        <v>393</v>
      </c>
      <c r="G9" s="11">
        <v>385</v>
      </c>
      <c r="H9" s="12"/>
      <c r="I9" s="12"/>
      <c r="J9" s="12"/>
      <c r="K9" s="12"/>
      <c r="L9" s="12"/>
      <c r="M9" s="12"/>
      <c r="N9" s="11"/>
      <c r="O9" s="11"/>
      <c r="P9" s="11"/>
      <c r="Q9" s="11"/>
      <c r="R9" s="13">
        <f t="shared" si="0"/>
        <v>389.25</v>
      </c>
      <c r="S9" s="14">
        <f t="shared" si="1"/>
        <v>4</v>
      </c>
      <c r="T9" s="15">
        <f t="shared" si="2"/>
        <v>1557</v>
      </c>
      <c r="U9" s="15">
        <f t="shared" si="3"/>
        <v>4</v>
      </c>
    </row>
    <row r="10" spans="1:21" ht="13.5" customHeight="1">
      <c r="A10" s="8">
        <v>6</v>
      </c>
      <c r="B10" s="9" t="s">
        <v>26</v>
      </c>
      <c r="C10" s="16">
        <v>1</v>
      </c>
      <c r="D10" s="11">
        <v>391</v>
      </c>
      <c r="E10" s="11">
        <v>390</v>
      </c>
      <c r="F10" s="11">
        <v>392</v>
      </c>
      <c r="G10" s="11">
        <v>390</v>
      </c>
      <c r="H10" s="11">
        <v>389</v>
      </c>
      <c r="I10" s="12"/>
      <c r="J10" s="11">
        <v>394</v>
      </c>
      <c r="K10" s="11">
        <v>390</v>
      </c>
      <c r="L10" s="11">
        <v>385</v>
      </c>
      <c r="M10" s="11">
        <v>384</v>
      </c>
      <c r="N10" s="11">
        <v>385</v>
      </c>
      <c r="O10" s="12"/>
      <c r="P10" s="12"/>
      <c r="Q10" s="12"/>
      <c r="R10" s="13">
        <f t="shared" si="0"/>
        <v>389</v>
      </c>
      <c r="S10" s="14">
        <f t="shared" si="1"/>
        <v>10</v>
      </c>
      <c r="T10" s="15">
        <f t="shared" si="2"/>
        <v>3890</v>
      </c>
      <c r="U10" s="15">
        <f t="shared" si="3"/>
        <v>10</v>
      </c>
    </row>
    <row r="11" spans="1:21" ht="13.5" customHeight="1">
      <c r="A11" s="8">
        <v>7</v>
      </c>
      <c r="B11" s="9" t="s">
        <v>27</v>
      </c>
      <c r="C11" s="16">
        <v>2</v>
      </c>
      <c r="D11" s="12"/>
      <c r="E11" s="12"/>
      <c r="F11" s="11">
        <v>391</v>
      </c>
      <c r="G11" s="11">
        <v>391</v>
      </c>
      <c r="H11" s="11">
        <v>384</v>
      </c>
      <c r="I11" s="11">
        <v>378</v>
      </c>
      <c r="J11" s="11">
        <v>391</v>
      </c>
      <c r="K11" s="11">
        <v>389</v>
      </c>
      <c r="L11" s="12"/>
      <c r="M11" s="12"/>
      <c r="N11" s="11"/>
      <c r="O11" s="11"/>
      <c r="P11" s="11"/>
      <c r="Q11" s="11"/>
      <c r="R11" s="13">
        <f t="shared" si="0"/>
        <v>387.33</v>
      </c>
      <c r="S11" s="14">
        <f t="shared" si="1"/>
        <v>6</v>
      </c>
      <c r="T11" s="15">
        <f t="shared" si="2"/>
        <v>2324</v>
      </c>
      <c r="U11" s="15">
        <f t="shared" si="3"/>
        <v>6</v>
      </c>
    </row>
    <row r="12" spans="1:21" ht="13.5" customHeight="1">
      <c r="A12" s="8">
        <v>8</v>
      </c>
      <c r="B12" s="9" t="s">
        <v>28</v>
      </c>
      <c r="C12" s="16">
        <v>1</v>
      </c>
      <c r="D12" s="11">
        <v>385</v>
      </c>
      <c r="E12" s="12"/>
      <c r="F12" s="12"/>
      <c r="G12" s="11">
        <v>389</v>
      </c>
      <c r="H12" s="11">
        <v>388</v>
      </c>
      <c r="I12" s="11">
        <v>389</v>
      </c>
      <c r="J12" s="12"/>
      <c r="K12" s="11">
        <v>383</v>
      </c>
      <c r="L12" s="12"/>
      <c r="M12" s="11">
        <v>381</v>
      </c>
      <c r="N12" s="12"/>
      <c r="O12" s="12"/>
      <c r="P12" s="12"/>
      <c r="Q12" s="12"/>
      <c r="R12" s="13">
        <f t="shared" si="0"/>
        <v>385.83</v>
      </c>
      <c r="S12" s="14">
        <f t="shared" si="1"/>
        <v>6</v>
      </c>
      <c r="T12" s="15">
        <f t="shared" si="2"/>
        <v>2315</v>
      </c>
      <c r="U12" s="15">
        <f t="shared" si="3"/>
        <v>6</v>
      </c>
    </row>
    <row r="13" spans="1:21" ht="13.5" customHeight="1">
      <c r="A13" s="8">
        <v>9</v>
      </c>
      <c r="B13" s="9" t="s">
        <v>29</v>
      </c>
      <c r="C13" s="16">
        <v>2</v>
      </c>
      <c r="D13" s="11">
        <v>380</v>
      </c>
      <c r="E13" s="11">
        <v>386</v>
      </c>
      <c r="F13" s="12"/>
      <c r="G13" s="12"/>
      <c r="H13" s="11">
        <v>383</v>
      </c>
      <c r="I13" s="11">
        <v>388</v>
      </c>
      <c r="J13" s="11">
        <v>388</v>
      </c>
      <c r="K13" s="11">
        <v>390</v>
      </c>
      <c r="L13" s="11">
        <v>379</v>
      </c>
      <c r="M13" s="11">
        <v>386</v>
      </c>
      <c r="N13" s="11"/>
      <c r="O13" s="11"/>
      <c r="P13" s="11"/>
      <c r="Q13" s="11"/>
      <c r="R13" s="13">
        <f t="shared" si="0"/>
        <v>385</v>
      </c>
      <c r="S13" s="14">
        <f t="shared" si="1"/>
        <v>8</v>
      </c>
      <c r="T13" s="15">
        <f t="shared" si="2"/>
        <v>3080</v>
      </c>
      <c r="U13" s="15">
        <f t="shared" si="3"/>
        <v>8</v>
      </c>
    </row>
    <row r="14" spans="1:21" ht="13.5" customHeight="1">
      <c r="A14" s="8">
        <v>10</v>
      </c>
      <c r="B14" s="9" t="s">
        <v>30</v>
      </c>
      <c r="C14" s="10">
        <v>2</v>
      </c>
      <c r="D14" s="12"/>
      <c r="E14" s="12"/>
      <c r="F14" s="12"/>
      <c r="G14" s="12"/>
      <c r="H14" s="12"/>
      <c r="I14" s="11">
        <v>386</v>
      </c>
      <c r="J14" s="11">
        <v>385</v>
      </c>
      <c r="K14" s="11">
        <v>382</v>
      </c>
      <c r="L14" s="11">
        <v>383</v>
      </c>
      <c r="M14" s="11">
        <v>383</v>
      </c>
      <c r="N14" s="11"/>
      <c r="O14" s="11"/>
      <c r="P14" s="11"/>
      <c r="Q14" s="11"/>
      <c r="R14" s="13">
        <f t="shared" si="0"/>
        <v>383.8</v>
      </c>
      <c r="S14" s="14">
        <f t="shared" si="1"/>
        <v>5</v>
      </c>
      <c r="T14" s="15">
        <f t="shared" si="2"/>
        <v>1919</v>
      </c>
      <c r="U14" s="15">
        <f t="shared" si="3"/>
        <v>5</v>
      </c>
    </row>
    <row r="15" spans="1:21" ht="13.5" customHeight="1">
      <c r="A15" s="8">
        <v>11</v>
      </c>
      <c r="B15" s="9" t="s">
        <v>31</v>
      </c>
      <c r="C15" s="16">
        <v>2</v>
      </c>
      <c r="D15" s="11">
        <v>386</v>
      </c>
      <c r="E15" s="11">
        <v>388</v>
      </c>
      <c r="F15" s="11">
        <v>382</v>
      </c>
      <c r="G15" s="11">
        <v>384</v>
      </c>
      <c r="H15" s="12"/>
      <c r="I15" s="12"/>
      <c r="J15" s="12"/>
      <c r="K15" s="12"/>
      <c r="L15" s="11">
        <v>378</v>
      </c>
      <c r="M15" s="12"/>
      <c r="N15" s="11"/>
      <c r="O15" s="11"/>
      <c r="P15" s="11"/>
      <c r="Q15" s="11"/>
      <c r="R15" s="13">
        <f t="shared" si="0"/>
        <v>383.6</v>
      </c>
      <c r="S15" s="14">
        <f t="shared" si="1"/>
        <v>5</v>
      </c>
      <c r="T15" s="15">
        <f t="shared" si="2"/>
        <v>1918</v>
      </c>
      <c r="U15" s="15">
        <f t="shared" si="3"/>
        <v>5</v>
      </c>
    </row>
    <row r="16" spans="1:21" ht="13.5" customHeight="1">
      <c r="A16" s="8">
        <v>12</v>
      </c>
      <c r="B16" s="9" t="s">
        <v>32</v>
      </c>
      <c r="C16" s="16">
        <v>2</v>
      </c>
      <c r="D16" s="12"/>
      <c r="E16" s="11">
        <v>383</v>
      </c>
      <c r="F16" s="11">
        <v>378</v>
      </c>
      <c r="G16" s="12"/>
      <c r="H16" s="11">
        <v>382</v>
      </c>
      <c r="I16" s="11">
        <v>382</v>
      </c>
      <c r="J16" s="11">
        <v>378</v>
      </c>
      <c r="K16" s="11">
        <v>378</v>
      </c>
      <c r="L16" s="12"/>
      <c r="M16" s="11">
        <v>379</v>
      </c>
      <c r="N16" s="11"/>
      <c r="O16" s="11"/>
      <c r="P16" s="11"/>
      <c r="Q16" s="11"/>
      <c r="R16" s="13">
        <f t="shared" si="0"/>
        <v>380</v>
      </c>
      <c r="S16" s="14">
        <f t="shared" si="1"/>
        <v>7</v>
      </c>
      <c r="T16" s="15">
        <f t="shared" si="2"/>
        <v>2660</v>
      </c>
      <c r="U16" s="15">
        <f t="shared" si="3"/>
        <v>7</v>
      </c>
    </row>
    <row r="17" spans="1:21" ht="13.5" customHeight="1">
      <c r="A17" s="8">
        <v>13</v>
      </c>
      <c r="B17" s="9" t="s">
        <v>33</v>
      </c>
      <c r="C17" s="10">
        <v>5</v>
      </c>
      <c r="D17" s="11">
        <v>375</v>
      </c>
      <c r="E17" s="11">
        <v>376</v>
      </c>
      <c r="F17" s="11">
        <v>377</v>
      </c>
      <c r="G17" s="11">
        <v>386</v>
      </c>
      <c r="H17" s="11">
        <v>369</v>
      </c>
      <c r="I17" s="11"/>
      <c r="J17" s="11"/>
      <c r="K17" s="11"/>
      <c r="L17" s="11"/>
      <c r="M17" s="11"/>
      <c r="N17" s="11"/>
      <c r="O17" s="12"/>
      <c r="P17" s="12"/>
      <c r="Q17" s="12"/>
      <c r="R17" s="13">
        <f t="shared" si="0"/>
        <v>376.6</v>
      </c>
      <c r="S17" s="14">
        <f t="shared" si="1"/>
        <v>5</v>
      </c>
      <c r="T17" s="15">
        <f t="shared" si="2"/>
        <v>1883</v>
      </c>
      <c r="U17" s="15">
        <f t="shared" si="3"/>
        <v>5</v>
      </c>
    </row>
    <row r="18" spans="1:21" ht="13.5" customHeight="1">
      <c r="A18" s="8">
        <v>14</v>
      </c>
      <c r="B18" s="9" t="s">
        <v>34</v>
      </c>
      <c r="C18" s="16">
        <v>3</v>
      </c>
      <c r="D18" s="11">
        <v>379</v>
      </c>
      <c r="E18" s="11">
        <v>377</v>
      </c>
      <c r="F18" s="11">
        <v>368</v>
      </c>
      <c r="G18" s="11">
        <v>371</v>
      </c>
      <c r="H18" s="11">
        <v>381</v>
      </c>
      <c r="I18" s="11">
        <v>376</v>
      </c>
      <c r="J18" s="11">
        <v>379</v>
      </c>
      <c r="K18" s="11"/>
      <c r="L18" s="11"/>
      <c r="M18" s="11"/>
      <c r="N18" s="11"/>
      <c r="O18" s="11"/>
      <c r="P18" s="11"/>
      <c r="Q18" s="11"/>
      <c r="R18" s="13">
        <f t="shared" si="0"/>
        <v>375.86</v>
      </c>
      <c r="S18" s="14">
        <f t="shared" si="1"/>
        <v>7</v>
      </c>
      <c r="T18" s="15">
        <f t="shared" si="2"/>
        <v>2631</v>
      </c>
      <c r="U18" s="15">
        <f t="shared" si="3"/>
        <v>7</v>
      </c>
    </row>
    <row r="19" spans="1:21" ht="13.5" customHeight="1">
      <c r="A19" s="8">
        <v>15</v>
      </c>
      <c r="B19" s="9" t="s">
        <v>35</v>
      </c>
      <c r="C19" s="10">
        <v>2</v>
      </c>
      <c r="D19" s="11">
        <v>375</v>
      </c>
      <c r="E19" s="11">
        <v>380</v>
      </c>
      <c r="F19" s="11">
        <v>374</v>
      </c>
      <c r="G19" s="11">
        <v>379</v>
      </c>
      <c r="H19" s="11">
        <v>374</v>
      </c>
      <c r="I19" s="11">
        <v>367</v>
      </c>
      <c r="J19" s="11">
        <v>368</v>
      </c>
      <c r="K19" s="11">
        <v>373</v>
      </c>
      <c r="L19" s="11">
        <v>374</v>
      </c>
      <c r="M19" s="11">
        <v>377</v>
      </c>
      <c r="N19" s="11"/>
      <c r="O19" s="11"/>
      <c r="P19" s="11"/>
      <c r="Q19" s="11"/>
      <c r="R19" s="13">
        <f t="shared" si="0"/>
        <v>374.1</v>
      </c>
      <c r="S19" s="14">
        <f t="shared" si="1"/>
        <v>10</v>
      </c>
      <c r="T19" s="15">
        <f t="shared" si="2"/>
        <v>3741</v>
      </c>
      <c r="U19" s="15">
        <f t="shared" si="3"/>
        <v>10</v>
      </c>
    </row>
    <row r="20" spans="1:21" ht="13.5" customHeight="1">
      <c r="A20" s="8">
        <v>16</v>
      </c>
      <c r="B20" s="9" t="s">
        <v>36</v>
      </c>
      <c r="C20" s="10">
        <v>2</v>
      </c>
      <c r="D20" s="11">
        <v>372</v>
      </c>
      <c r="E20" s="12"/>
      <c r="F20" s="12"/>
      <c r="G20" s="11">
        <v>375</v>
      </c>
      <c r="H20" s="12"/>
      <c r="I20" s="12"/>
      <c r="J20" s="12"/>
      <c r="K20" s="12"/>
      <c r="L20" s="12"/>
      <c r="M20" s="12"/>
      <c r="N20" s="11"/>
      <c r="O20" s="11"/>
      <c r="P20" s="11"/>
      <c r="Q20" s="11"/>
      <c r="R20" s="13">
        <f t="shared" si="0"/>
        <v>373.5</v>
      </c>
      <c r="S20" s="14">
        <f t="shared" si="1"/>
        <v>2</v>
      </c>
      <c r="T20" s="15">
        <f t="shared" si="2"/>
        <v>747</v>
      </c>
      <c r="U20" s="15">
        <f t="shared" si="3"/>
        <v>2</v>
      </c>
    </row>
    <row r="21" spans="1:21" ht="13.5" customHeight="1">
      <c r="A21" s="8">
        <v>17</v>
      </c>
      <c r="B21" s="9" t="s">
        <v>37</v>
      </c>
      <c r="C21" s="16">
        <v>3</v>
      </c>
      <c r="D21" s="11">
        <v>369</v>
      </c>
      <c r="E21" s="11">
        <v>362</v>
      </c>
      <c r="F21" s="11">
        <v>361</v>
      </c>
      <c r="G21" s="11">
        <v>371</v>
      </c>
      <c r="H21" s="11">
        <v>378</v>
      </c>
      <c r="I21" s="11">
        <v>377</v>
      </c>
      <c r="J21" s="11">
        <v>374</v>
      </c>
      <c r="K21" s="11"/>
      <c r="L21" s="11"/>
      <c r="M21" s="11"/>
      <c r="N21" s="11"/>
      <c r="O21" s="11"/>
      <c r="P21" s="11"/>
      <c r="Q21" s="11"/>
      <c r="R21" s="13">
        <f t="shared" si="0"/>
        <v>370.29</v>
      </c>
      <c r="S21" s="14">
        <f t="shared" si="1"/>
        <v>7</v>
      </c>
      <c r="T21" s="15">
        <f t="shared" si="2"/>
        <v>2592</v>
      </c>
      <c r="U21" s="15">
        <f t="shared" si="3"/>
        <v>7</v>
      </c>
    </row>
    <row r="22" spans="1:21" ht="13.5" customHeight="1">
      <c r="A22" s="8">
        <v>18</v>
      </c>
      <c r="B22" s="9" t="s">
        <v>38</v>
      </c>
      <c r="C22" s="16">
        <v>5</v>
      </c>
      <c r="D22" s="11">
        <v>364</v>
      </c>
      <c r="E22" s="11">
        <v>370</v>
      </c>
      <c r="F22" s="12"/>
      <c r="G22" s="12"/>
      <c r="H22" s="11">
        <v>375</v>
      </c>
      <c r="I22" s="11"/>
      <c r="J22" s="11"/>
      <c r="K22" s="11"/>
      <c r="L22" s="11"/>
      <c r="M22" s="11"/>
      <c r="N22" s="12"/>
      <c r="O22" s="12"/>
      <c r="P22" s="12"/>
      <c r="Q22" s="12"/>
      <c r="R22" s="13">
        <f t="shared" si="0"/>
        <v>369.67</v>
      </c>
      <c r="S22" s="14">
        <f t="shared" si="1"/>
        <v>3</v>
      </c>
      <c r="T22" s="15">
        <f t="shared" si="2"/>
        <v>1109</v>
      </c>
      <c r="U22" s="15">
        <f t="shared" si="3"/>
        <v>3</v>
      </c>
    </row>
    <row r="23" spans="1:21" ht="13.5" customHeight="1">
      <c r="A23" s="8">
        <v>19</v>
      </c>
      <c r="B23" s="9" t="s">
        <v>39</v>
      </c>
      <c r="C23" s="16">
        <v>3</v>
      </c>
      <c r="D23" s="11">
        <v>365</v>
      </c>
      <c r="E23" s="11">
        <v>367</v>
      </c>
      <c r="F23" s="11">
        <v>367</v>
      </c>
      <c r="G23" s="11">
        <v>370</v>
      </c>
      <c r="H23" s="11">
        <v>377</v>
      </c>
      <c r="I23" s="11">
        <v>370</v>
      </c>
      <c r="J23" s="11">
        <v>368</v>
      </c>
      <c r="K23" s="11"/>
      <c r="L23" s="11"/>
      <c r="M23" s="11"/>
      <c r="N23" s="11"/>
      <c r="O23" s="11"/>
      <c r="P23" s="11"/>
      <c r="Q23" s="11"/>
      <c r="R23" s="13">
        <f t="shared" si="0"/>
        <v>369.14</v>
      </c>
      <c r="S23" s="14">
        <f t="shared" si="1"/>
        <v>7</v>
      </c>
      <c r="T23" s="15">
        <f t="shared" si="2"/>
        <v>2584</v>
      </c>
      <c r="U23" s="15">
        <f t="shared" si="3"/>
        <v>7</v>
      </c>
    </row>
    <row r="24" spans="1:21" ht="13.5" customHeight="1">
      <c r="A24" s="8">
        <v>20</v>
      </c>
      <c r="B24" s="17" t="s">
        <v>40</v>
      </c>
      <c r="C24" s="18">
        <v>7</v>
      </c>
      <c r="D24" s="11">
        <v>281</v>
      </c>
      <c r="E24" s="11">
        <v>279</v>
      </c>
      <c r="F24" s="12"/>
      <c r="G24" s="11">
        <v>273</v>
      </c>
      <c r="H24" s="11">
        <v>274</v>
      </c>
      <c r="I24" s="11"/>
      <c r="J24" s="11"/>
      <c r="K24" s="11"/>
      <c r="L24" s="11"/>
      <c r="M24" s="11"/>
      <c r="N24" s="12"/>
      <c r="O24" s="12"/>
      <c r="P24" s="12"/>
      <c r="Q24" s="12"/>
      <c r="R24" s="13">
        <f>IF(U24=0,"",T24/U24*1.33333)</f>
        <v>369</v>
      </c>
      <c r="S24" s="14">
        <f t="shared" si="1"/>
        <v>4</v>
      </c>
      <c r="T24" s="15">
        <f t="shared" si="2"/>
        <v>1107</v>
      </c>
      <c r="U24" s="15">
        <f t="shared" si="3"/>
        <v>4</v>
      </c>
    </row>
    <row r="25" spans="1:21" ht="13.5" customHeight="1">
      <c r="A25" s="8">
        <v>21</v>
      </c>
      <c r="B25" s="9" t="s">
        <v>41</v>
      </c>
      <c r="C25" s="16">
        <v>3</v>
      </c>
      <c r="D25" s="11">
        <v>366</v>
      </c>
      <c r="E25" s="11">
        <v>362</v>
      </c>
      <c r="F25" s="11">
        <v>368</v>
      </c>
      <c r="G25" s="11">
        <v>366</v>
      </c>
      <c r="H25" s="11">
        <v>369</v>
      </c>
      <c r="I25" s="11">
        <v>378</v>
      </c>
      <c r="J25" s="11">
        <v>372</v>
      </c>
      <c r="K25" s="11"/>
      <c r="L25" s="11"/>
      <c r="M25" s="11"/>
      <c r="N25" s="11"/>
      <c r="O25" s="11"/>
      <c r="P25" s="11"/>
      <c r="Q25" s="11"/>
      <c r="R25" s="13">
        <f aca="true" t="shared" si="4" ref="R25:R28">IF(U25=0,"",T25/U25)</f>
        <v>368.71</v>
      </c>
      <c r="S25" s="14">
        <f t="shared" si="1"/>
        <v>7</v>
      </c>
      <c r="T25" s="15">
        <f t="shared" si="2"/>
        <v>2581</v>
      </c>
      <c r="U25" s="15">
        <f t="shared" si="3"/>
        <v>7</v>
      </c>
    </row>
    <row r="26" spans="1:21" ht="13.5" customHeight="1">
      <c r="A26" s="8">
        <v>22</v>
      </c>
      <c r="B26" s="9" t="s">
        <v>42</v>
      </c>
      <c r="C26" s="10">
        <v>5</v>
      </c>
      <c r="D26" s="11">
        <v>366</v>
      </c>
      <c r="E26" s="11">
        <v>372</v>
      </c>
      <c r="F26" s="11">
        <v>363</v>
      </c>
      <c r="G26" s="11">
        <v>359</v>
      </c>
      <c r="H26" s="11">
        <v>356</v>
      </c>
      <c r="I26" s="11"/>
      <c r="J26" s="11"/>
      <c r="K26" s="11"/>
      <c r="L26" s="11"/>
      <c r="M26" s="11"/>
      <c r="N26" s="12"/>
      <c r="O26" s="12"/>
      <c r="P26" s="12"/>
      <c r="Q26" s="12"/>
      <c r="R26" s="13">
        <f t="shared" si="4"/>
        <v>363.2</v>
      </c>
      <c r="S26" s="14">
        <f t="shared" si="1"/>
        <v>5</v>
      </c>
      <c r="T26" s="15">
        <f t="shared" si="2"/>
        <v>1816</v>
      </c>
      <c r="U26" s="15">
        <f t="shared" si="3"/>
        <v>5</v>
      </c>
    </row>
    <row r="27" spans="1:21" ht="13.5" customHeight="1">
      <c r="A27" s="8">
        <v>23</v>
      </c>
      <c r="B27" s="9" t="s">
        <v>43</v>
      </c>
      <c r="C27" s="16">
        <v>6</v>
      </c>
      <c r="D27" s="11">
        <v>362</v>
      </c>
      <c r="E27" s="11">
        <v>361</v>
      </c>
      <c r="F27" s="11">
        <v>361</v>
      </c>
      <c r="G27" s="11">
        <v>354</v>
      </c>
      <c r="H27" s="11">
        <v>366</v>
      </c>
      <c r="I27" s="11"/>
      <c r="J27" s="11"/>
      <c r="K27" s="11"/>
      <c r="L27" s="11"/>
      <c r="M27" s="11"/>
      <c r="N27" s="12"/>
      <c r="O27" s="12"/>
      <c r="P27" s="12"/>
      <c r="Q27" s="12"/>
      <c r="R27" s="13">
        <f t="shared" si="4"/>
        <v>360.8</v>
      </c>
      <c r="S27" s="14">
        <f t="shared" si="1"/>
        <v>5</v>
      </c>
      <c r="T27" s="15">
        <f t="shared" si="2"/>
        <v>1804</v>
      </c>
      <c r="U27" s="15">
        <f t="shared" si="3"/>
        <v>5</v>
      </c>
    </row>
    <row r="28" spans="1:21" ht="13.5" customHeight="1">
      <c r="A28" s="8">
        <v>24</v>
      </c>
      <c r="B28" s="9" t="s">
        <v>44</v>
      </c>
      <c r="C28" s="10">
        <v>5</v>
      </c>
      <c r="D28" s="11">
        <v>360</v>
      </c>
      <c r="E28" s="11">
        <v>362</v>
      </c>
      <c r="F28" s="12"/>
      <c r="G28" s="11">
        <v>356</v>
      </c>
      <c r="H28" s="11">
        <v>364</v>
      </c>
      <c r="I28" s="11"/>
      <c r="J28" s="11"/>
      <c r="K28" s="11"/>
      <c r="L28" s="11"/>
      <c r="M28" s="11"/>
      <c r="N28" s="12"/>
      <c r="O28" s="12"/>
      <c r="P28" s="12"/>
      <c r="Q28" s="12"/>
      <c r="R28" s="13">
        <f t="shared" si="4"/>
        <v>360.5</v>
      </c>
      <c r="S28" s="14">
        <f t="shared" si="1"/>
        <v>4</v>
      </c>
      <c r="T28" s="15">
        <f t="shared" si="2"/>
        <v>1442</v>
      </c>
      <c r="U28" s="15">
        <f t="shared" si="3"/>
        <v>4</v>
      </c>
    </row>
    <row r="29" spans="1:21" ht="13.5" customHeight="1">
      <c r="A29" s="8">
        <v>25</v>
      </c>
      <c r="B29" s="17" t="s">
        <v>45</v>
      </c>
      <c r="C29" s="18">
        <v>7</v>
      </c>
      <c r="D29" s="11">
        <v>260</v>
      </c>
      <c r="E29" s="11">
        <v>260</v>
      </c>
      <c r="F29" s="11">
        <v>261</v>
      </c>
      <c r="G29" s="11">
        <v>282</v>
      </c>
      <c r="H29" s="12"/>
      <c r="I29" s="11"/>
      <c r="J29" s="11"/>
      <c r="K29" s="11"/>
      <c r="L29" s="11"/>
      <c r="M29" s="11"/>
      <c r="N29" s="12"/>
      <c r="O29" s="12"/>
      <c r="P29" s="12"/>
      <c r="Q29" s="12"/>
      <c r="R29" s="13">
        <f aca="true" t="shared" si="5" ref="R29:R30">IF(U29=0,"",T29/U29*1.33333)</f>
        <v>354.33</v>
      </c>
      <c r="S29" s="14">
        <f t="shared" si="1"/>
        <v>4</v>
      </c>
      <c r="T29" s="15">
        <f t="shared" si="2"/>
        <v>1063</v>
      </c>
      <c r="U29" s="15">
        <f t="shared" si="3"/>
        <v>4</v>
      </c>
    </row>
    <row r="30" spans="1:21" ht="13.5" customHeight="1">
      <c r="A30" s="8">
        <v>26</v>
      </c>
      <c r="B30" s="17" t="s">
        <v>46</v>
      </c>
      <c r="C30" s="18">
        <v>7</v>
      </c>
      <c r="D30" s="11">
        <v>247</v>
      </c>
      <c r="E30" s="11">
        <v>270</v>
      </c>
      <c r="F30" s="11">
        <v>261</v>
      </c>
      <c r="G30" s="11">
        <v>275</v>
      </c>
      <c r="H30" s="11">
        <v>263</v>
      </c>
      <c r="I30" s="11"/>
      <c r="J30" s="11"/>
      <c r="K30" s="11"/>
      <c r="L30" s="11"/>
      <c r="M30" s="11"/>
      <c r="N30" s="12"/>
      <c r="O30" s="12"/>
      <c r="P30" s="12"/>
      <c r="Q30" s="12"/>
      <c r="R30" s="13">
        <f t="shared" si="5"/>
        <v>350.93</v>
      </c>
      <c r="S30" s="14">
        <f t="shared" si="1"/>
        <v>5</v>
      </c>
      <c r="T30" s="15">
        <f t="shared" si="2"/>
        <v>1316</v>
      </c>
      <c r="U30" s="15">
        <f t="shared" si="3"/>
        <v>5</v>
      </c>
    </row>
    <row r="31" spans="1:21" ht="13.5" customHeight="1">
      <c r="A31" s="8">
        <v>27</v>
      </c>
      <c r="B31" s="9" t="s">
        <v>47</v>
      </c>
      <c r="C31" s="16">
        <v>6</v>
      </c>
      <c r="D31" s="11">
        <v>352</v>
      </c>
      <c r="E31" s="12"/>
      <c r="F31" s="12"/>
      <c r="G31" s="11">
        <v>342</v>
      </c>
      <c r="H31" s="11">
        <v>355</v>
      </c>
      <c r="I31" s="11"/>
      <c r="J31" s="11"/>
      <c r="K31" s="11"/>
      <c r="L31" s="11"/>
      <c r="M31" s="11"/>
      <c r="N31" s="12"/>
      <c r="O31" s="12"/>
      <c r="P31" s="12"/>
      <c r="Q31" s="12"/>
      <c r="R31" s="13">
        <f aca="true" t="shared" si="6" ref="R31:R34">IF(U31=0,"",T31/U31)</f>
        <v>349.67</v>
      </c>
      <c r="S31" s="14">
        <f t="shared" si="1"/>
        <v>3</v>
      </c>
      <c r="T31" s="15">
        <f t="shared" si="2"/>
        <v>1049</v>
      </c>
      <c r="U31" s="15">
        <f t="shared" si="3"/>
        <v>3</v>
      </c>
    </row>
    <row r="32" spans="1:21" ht="13.5" customHeight="1">
      <c r="A32" s="8">
        <v>28</v>
      </c>
      <c r="B32" s="9" t="s">
        <v>48</v>
      </c>
      <c r="C32" s="16">
        <v>6</v>
      </c>
      <c r="D32" s="11">
        <v>350</v>
      </c>
      <c r="E32" s="11">
        <v>348</v>
      </c>
      <c r="F32" s="11">
        <v>355</v>
      </c>
      <c r="G32" s="11">
        <v>347</v>
      </c>
      <c r="H32" s="11">
        <v>347</v>
      </c>
      <c r="I32" s="11"/>
      <c r="J32" s="11"/>
      <c r="K32" s="11"/>
      <c r="L32" s="11"/>
      <c r="M32" s="11"/>
      <c r="N32" s="12"/>
      <c r="O32" s="12"/>
      <c r="P32" s="12"/>
      <c r="Q32" s="12"/>
      <c r="R32" s="13">
        <f t="shared" si="6"/>
        <v>349.4</v>
      </c>
      <c r="S32" s="14">
        <f t="shared" si="1"/>
        <v>5</v>
      </c>
      <c r="T32" s="15">
        <f t="shared" si="2"/>
        <v>1747</v>
      </c>
      <c r="U32" s="15">
        <f t="shared" si="3"/>
        <v>5</v>
      </c>
    </row>
    <row r="33" spans="1:25" ht="13.5" customHeight="1">
      <c r="A33" s="8">
        <v>29</v>
      </c>
      <c r="B33" s="9" t="s">
        <v>49</v>
      </c>
      <c r="C33" s="10">
        <v>6</v>
      </c>
      <c r="D33" s="11">
        <v>353</v>
      </c>
      <c r="E33" s="11">
        <v>345</v>
      </c>
      <c r="F33" s="11">
        <v>352</v>
      </c>
      <c r="G33" s="11">
        <v>339</v>
      </c>
      <c r="H33" s="12"/>
      <c r="I33" s="11"/>
      <c r="J33" s="11"/>
      <c r="K33" s="11"/>
      <c r="L33" s="11"/>
      <c r="M33" s="11"/>
      <c r="N33" s="12"/>
      <c r="O33" s="12"/>
      <c r="P33" s="12"/>
      <c r="Q33" s="12"/>
      <c r="R33" s="13">
        <f t="shared" si="6"/>
        <v>347.25</v>
      </c>
      <c r="S33" s="14">
        <f t="shared" si="1"/>
        <v>4</v>
      </c>
      <c r="T33" s="15">
        <f t="shared" si="2"/>
        <v>1389</v>
      </c>
      <c r="U33" s="15">
        <f t="shared" si="3"/>
        <v>4</v>
      </c>
      <c r="Y33" t="s">
        <v>50</v>
      </c>
    </row>
    <row r="34" spans="1:21" ht="13.5" customHeight="1">
      <c r="A34" s="8">
        <v>30</v>
      </c>
      <c r="B34" s="9" t="s">
        <v>51</v>
      </c>
      <c r="C34" s="10">
        <v>6</v>
      </c>
      <c r="D34" s="12"/>
      <c r="E34" s="11">
        <v>334</v>
      </c>
      <c r="F34" s="11">
        <v>351</v>
      </c>
      <c r="G34" s="12"/>
      <c r="H34" s="11">
        <v>353</v>
      </c>
      <c r="I34" s="11"/>
      <c r="J34" s="11"/>
      <c r="K34" s="11"/>
      <c r="L34" s="11"/>
      <c r="M34" s="11"/>
      <c r="N34" s="12"/>
      <c r="O34" s="12"/>
      <c r="P34" s="12"/>
      <c r="Q34" s="12"/>
      <c r="R34" s="13">
        <f t="shared" si="6"/>
        <v>346</v>
      </c>
      <c r="S34" s="14">
        <f t="shared" si="1"/>
        <v>3</v>
      </c>
      <c r="T34" s="15">
        <f t="shared" si="2"/>
        <v>1038</v>
      </c>
      <c r="U34" s="15">
        <f t="shared" si="3"/>
        <v>3</v>
      </c>
    </row>
    <row r="35" spans="1:21" ht="13.5" customHeight="1">
      <c r="A35" s="8">
        <v>31</v>
      </c>
      <c r="B35" s="17" t="s">
        <v>52</v>
      </c>
      <c r="C35" s="18">
        <v>7</v>
      </c>
      <c r="D35" s="12"/>
      <c r="E35" s="11">
        <v>261</v>
      </c>
      <c r="F35" s="11">
        <v>255</v>
      </c>
      <c r="G35" s="11">
        <v>248</v>
      </c>
      <c r="H35" s="12"/>
      <c r="I35" s="11"/>
      <c r="J35" s="11"/>
      <c r="K35" s="11"/>
      <c r="L35" s="11"/>
      <c r="M35" s="11"/>
      <c r="N35" s="12"/>
      <c r="O35" s="12"/>
      <c r="P35" s="12"/>
      <c r="Q35" s="12"/>
      <c r="R35" s="13">
        <f aca="true" t="shared" si="7" ref="R35:R36">IF(U35=0,"",T35/U35*1.33333)</f>
        <v>339.55</v>
      </c>
      <c r="S35" s="14">
        <f t="shared" si="1"/>
        <v>3</v>
      </c>
      <c r="T35" s="15">
        <f t="shared" si="2"/>
        <v>764</v>
      </c>
      <c r="U35" s="15">
        <f t="shared" si="3"/>
        <v>3</v>
      </c>
    </row>
    <row r="36" spans="1:21" ht="13.5" customHeight="1">
      <c r="A36" s="8">
        <v>32</v>
      </c>
      <c r="B36" s="17" t="s">
        <v>53</v>
      </c>
      <c r="C36" s="18">
        <v>7</v>
      </c>
      <c r="D36" s="11">
        <v>235</v>
      </c>
      <c r="E36" s="12"/>
      <c r="F36" s="11">
        <v>249</v>
      </c>
      <c r="G36" s="12"/>
      <c r="H36" s="11">
        <v>261</v>
      </c>
      <c r="I36" s="11"/>
      <c r="J36" s="11"/>
      <c r="K36" s="11"/>
      <c r="L36" s="11"/>
      <c r="M36" s="11"/>
      <c r="N36" s="12"/>
      <c r="O36" s="12"/>
      <c r="P36" s="12"/>
      <c r="Q36" s="12"/>
      <c r="R36" s="13">
        <f t="shared" si="7"/>
        <v>331.11</v>
      </c>
      <c r="S36" s="14">
        <f t="shared" si="1"/>
        <v>3</v>
      </c>
      <c r="T36" s="15">
        <f t="shared" si="2"/>
        <v>745</v>
      </c>
      <c r="U36" s="15">
        <f t="shared" si="3"/>
        <v>3</v>
      </c>
    </row>
    <row r="37" spans="1:21" ht="13.5" customHeight="1">
      <c r="A37" s="8">
        <v>33</v>
      </c>
      <c r="B37" s="9" t="s">
        <v>54</v>
      </c>
      <c r="C37" s="16">
        <v>4</v>
      </c>
      <c r="D37" s="12"/>
      <c r="E37" s="12"/>
      <c r="F37" s="12"/>
      <c r="G37" s="12"/>
      <c r="H37" s="12"/>
      <c r="I37" s="11"/>
      <c r="J37" s="11"/>
      <c r="K37" s="11"/>
      <c r="L37" s="11"/>
      <c r="M37" s="11"/>
      <c r="N37" s="12"/>
      <c r="O37" s="12"/>
      <c r="P37" s="12"/>
      <c r="Q37" s="12"/>
      <c r="R37" s="13">
        <f aca="true" t="shared" si="8" ref="R37:R40">IF(U37=0,"",T37/U37)</f>
        <v>0</v>
      </c>
      <c r="S37" s="14">
        <f t="shared" si="1"/>
        <v>0</v>
      </c>
      <c r="T37" s="15">
        <f t="shared" si="2"/>
        <v>0</v>
      </c>
      <c r="U37" s="15">
        <f t="shared" si="3"/>
        <v>0</v>
      </c>
    </row>
    <row r="38" spans="1:21" ht="13.5" customHeight="1">
      <c r="A38" s="8">
        <v>34</v>
      </c>
      <c r="B38" s="9" t="s">
        <v>55</v>
      </c>
      <c r="C38" s="16">
        <v>4</v>
      </c>
      <c r="D38" s="12"/>
      <c r="E38" s="12"/>
      <c r="F38" s="12"/>
      <c r="G38" s="12"/>
      <c r="H38" s="12"/>
      <c r="I38" s="11"/>
      <c r="J38" s="11"/>
      <c r="K38" s="11"/>
      <c r="L38" s="11"/>
      <c r="M38" s="11"/>
      <c r="N38" s="12"/>
      <c r="O38" s="12"/>
      <c r="P38" s="12"/>
      <c r="Q38" s="12"/>
      <c r="R38" s="13">
        <f t="shared" si="8"/>
        <v>0</v>
      </c>
      <c r="S38" s="14">
        <f t="shared" si="1"/>
        <v>0</v>
      </c>
      <c r="T38" s="15">
        <f t="shared" si="2"/>
        <v>0</v>
      </c>
      <c r="U38" s="15">
        <f t="shared" si="3"/>
        <v>0</v>
      </c>
    </row>
    <row r="39" spans="1:21" ht="13.5" customHeight="1">
      <c r="A39" s="8">
        <v>35</v>
      </c>
      <c r="B39" s="9" t="s">
        <v>56</v>
      </c>
      <c r="C39" s="16">
        <v>4</v>
      </c>
      <c r="D39" s="12"/>
      <c r="E39" s="12"/>
      <c r="F39" s="12"/>
      <c r="G39" s="12"/>
      <c r="H39" s="12"/>
      <c r="I39" s="11"/>
      <c r="J39" s="11"/>
      <c r="K39" s="11"/>
      <c r="L39" s="11"/>
      <c r="M39" s="11"/>
      <c r="N39" s="12"/>
      <c r="O39" s="12"/>
      <c r="P39" s="12"/>
      <c r="Q39" s="12"/>
      <c r="R39" s="13">
        <f t="shared" si="8"/>
        <v>0</v>
      </c>
      <c r="S39" s="14">
        <f t="shared" si="1"/>
        <v>0</v>
      </c>
      <c r="T39" s="15">
        <f t="shared" si="2"/>
        <v>0</v>
      </c>
      <c r="U39" s="15">
        <f t="shared" si="3"/>
        <v>0</v>
      </c>
    </row>
    <row r="40" spans="1:21" ht="13.5" customHeight="1">
      <c r="A40" s="8">
        <v>36</v>
      </c>
      <c r="B40" s="9" t="s">
        <v>57</v>
      </c>
      <c r="C40" s="16">
        <v>4</v>
      </c>
      <c r="D40" s="12"/>
      <c r="E40" s="12"/>
      <c r="F40" s="12"/>
      <c r="G40" s="12"/>
      <c r="H40" s="12"/>
      <c r="I40" s="11"/>
      <c r="J40" s="11"/>
      <c r="K40" s="11"/>
      <c r="L40" s="11"/>
      <c r="M40" s="11"/>
      <c r="N40" s="12"/>
      <c r="O40" s="12"/>
      <c r="P40" s="12"/>
      <c r="Q40" s="12"/>
      <c r="R40" s="13">
        <f t="shared" si="8"/>
        <v>0</v>
      </c>
      <c r="S40" s="14">
        <f t="shared" si="1"/>
        <v>0</v>
      </c>
      <c r="T40" s="15">
        <f t="shared" si="2"/>
        <v>0</v>
      </c>
      <c r="U40" s="15">
        <f t="shared" si="3"/>
        <v>0</v>
      </c>
    </row>
    <row r="41" spans="1:21" ht="13.5" customHeight="1">
      <c r="A41" s="19"/>
      <c r="B41" s="20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  <c r="S41" s="24"/>
      <c r="T41" s="15"/>
      <c r="U41" s="15"/>
    </row>
    <row r="42" spans="1:21" ht="13.5" customHeight="1">
      <c r="A42" s="19"/>
      <c r="B42" s="20"/>
      <c r="C42" s="21"/>
      <c r="D42" s="11"/>
      <c r="E42" s="25" t="s">
        <v>58</v>
      </c>
      <c r="F42" s="25"/>
      <c r="G42" s="22"/>
      <c r="H42" s="26"/>
      <c r="I42" s="25" t="s">
        <v>59</v>
      </c>
      <c r="J42" s="25"/>
      <c r="K42" s="27"/>
      <c r="L42" s="25" t="s">
        <v>60</v>
      </c>
      <c r="M42" s="25"/>
      <c r="N42" s="22"/>
      <c r="O42" s="28"/>
      <c r="P42" s="29" t="s">
        <v>61</v>
      </c>
      <c r="Q42" s="25"/>
      <c r="R42" s="23"/>
      <c r="S42" s="24"/>
      <c r="T42" s="15"/>
      <c r="U42" s="15"/>
    </row>
    <row r="43" spans="1:21" ht="12.75">
      <c r="A43" s="19"/>
      <c r="B43" s="20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  <c r="S43" s="24"/>
      <c r="T43" s="15"/>
      <c r="U43" s="15"/>
    </row>
    <row r="44" spans="1:19" ht="18.75" customHeight="1">
      <c r="A44" s="2"/>
      <c r="B44" s="2" t="s">
        <v>2</v>
      </c>
      <c r="C44" s="3" t="s">
        <v>3</v>
      </c>
      <c r="D44" s="4" t="s">
        <v>62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" t="s">
        <v>5</v>
      </c>
      <c r="S44" s="3" t="s">
        <v>6</v>
      </c>
    </row>
    <row r="45" spans="1:19" ht="12.75">
      <c r="A45" s="2"/>
      <c r="B45" s="2"/>
      <c r="C45" s="3"/>
      <c r="D45" s="6" t="s">
        <v>7</v>
      </c>
      <c r="E45" s="6" t="s">
        <v>8</v>
      </c>
      <c r="F45" s="6" t="s">
        <v>9</v>
      </c>
      <c r="G45" s="6" t="s">
        <v>10</v>
      </c>
      <c r="H45" s="6" t="s">
        <v>11</v>
      </c>
      <c r="I45" s="6" t="s">
        <v>12</v>
      </c>
      <c r="J45" s="6" t="s">
        <v>13</v>
      </c>
      <c r="K45" s="6" t="s">
        <v>14</v>
      </c>
      <c r="L45" s="6" t="s">
        <v>15</v>
      </c>
      <c r="M45" s="6" t="s">
        <v>16</v>
      </c>
      <c r="N45" s="6" t="s">
        <v>17</v>
      </c>
      <c r="O45" s="6" t="s">
        <v>18</v>
      </c>
      <c r="P45" s="6" t="s">
        <v>19</v>
      </c>
      <c r="Q45" s="6" t="s">
        <v>20</v>
      </c>
      <c r="R45" s="3"/>
      <c r="S45" s="3"/>
    </row>
    <row r="46" spans="1:21" ht="12.75">
      <c r="A46" s="30"/>
      <c r="B46" s="9" t="s">
        <v>27</v>
      </c>
      <c r="C46" s="10">
        <v>1</v>
      </c>
      <c r="D46" s="11"/>
      <c r="E46" s="11">
        <v>389</v>
      </c>
      <c r="F46" s="11"/>
      <c r="G46" s="11"/>
      <c r="H46" s="11"/>
      <c r="I46" s="11"/>
      <c r="J46" s="11"/>
      <c r="K46" s="11"/>
      <c r="L46" s="11">
        <v>389</v>
      </c>
      <c r="M46" s="11"/>
      <c r="N46" s="11"/>
      <c r="O46" s="11"/>
      <c r="P46" s="11"/>
      <c r="Q46" s="11"/>
      <c r="R46" s="13">
        <f aca="true" t="shared" si="9" ref="R46:R50">IF(U46=0,"",T46/U46)</f>
        <v>389</v>
      </c>
      <c r="S46" s="14">
        <f aca="true" t="shared" si="10" ref="S46:S55">COUNT(D46:Q46)</f>
        <v>2</v>
      </c>
      <c r="T46" s="15">
        <f aca="true" t="shared" si="11" ref="T46:T55">SUM(D46:Q46)</f>
        <v>778</v>
      </c>
      <c r="U46" s="15">
        <f aca="true" t="shared" si="12" ref="U46:U55">COUNT(D46:Q46)</f>
        <v>2</v>
      </c>
    </row>
    <row r="47" spans="1:21" ht="12.75">
      <c r="A47" s="30"/>
      <c r="B47" s="9" t="s">
        <v>30</v>
      </c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>
        <v>375</v>
      </c>
      <c r="O47" s="11"/>
      <c r="P47" s="11"/>
      <c r="Q47" s="11"/>
      <c r="R47" s="13">
        <f t="shared" si="9"/>
        <v>375</v>
      </c>
      <c r="S47" s="14">
        <f t="shared" si="10"/>
        <v>1</v>
      </c>
      <c r="T47" s="15">
        <f t="shared" si="11"/>
        <v>375</v>
      </c>
      <c r="U47" s="15">
        <f t="shared" si="12"/>
        <v>1</v>
      </c>
    </row>
    <row r="48" spans="1:21" ht="12.75">
      <c r="A48" s="30"/>
      <c r="B48" s="9" t="s">
        <v>40</v>
      </c>
      <c r="C48" s="10"/>
      <c r="D48" s="11"/>
      <c r="E48" s="11"/>
      <c r="F48" s="11">
        <v>368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3">
        <f t="shared" si="9"/>
        <v>368</v>
      </c>
      <c r="S48" s="14">
        <f t="shared" si="10"/>
        <v>1</v>
      </c>
      <c r="T48" s="15">
        <f t="shared" si="11"/>
        <v>368</v>
      </c>
      <c r="U48" s="15">
        <f t="shared" si="12"/>
        <v>1</v>
      </c>
    </row>
    <row r="49" spans="1:21" ht="12.75">
      <c r="A49" s="10"/>
      <c r="B49" s="9" t="s">
        <v>45</v>
      </c>
      <c r="C49" s="10"/>
      <c r="D49" s="11"/>
      <c r="E49" s="11"/>
      <c r="F49" s="11">
        <v>350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3">
        <f t="shared" si="9"/>
        <v>350</v>
      </c>
      <c r="S49" s="14">
        <f t="shared" si="10"/>
        <v>1</v>
      </c>
      <c r="T49" s="15">
        <f t="shared" si="11"/>
        <v>350</v>
      </c>
      <c r="U49" s="15">
        <f t="shared" si="12"/>
        <v>1</v>
      </c>
    </row>
    <row r="50" spans="1:21" ht="12.75">
      <c r="A50" s="10"/>
      <c r="B50" s="9" t="s">
        <v>46</v>
      </c>
      <c r="C50" s="10">
        <v>5</v>
      </c>
      <c r="D50" s="11"/>
      <c r="E50" s="11"/>
      <c r="F50" s="11"/>
      <c r="G50" s="11">
        <v>342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3">
        <f t="shared" si="9"/>
        <v>342</v>
      </c>
      <c r="S50" s="14">
        <f t="shared" si="10"/>
        <v>1</v>
      </c>
      <c r="T50" s="15">
        <f t="shared" si="11"/>
        <v>342</v>
      </c>
      <c r="U50" s="15">
        <f t="shared" si="12"/>
        <v>1</v>
      </c>
    </row>
    <row r="51" spans="1:21" ht="14.25">
      <c r="A51" s="30"/>
      <c r="B51" s="17" t="s">
        <v>63</v>
      </c>
      <c r="C51" s="18">
        <v>7</v>
      </c>
      <c r="D51" s="11"/>
      <c r="E51" s="11"/>
      <c r="F51" s="11"/>
      <c r="G51" s="11"/>
      <c r="H51" s="11">
        <v>225</v>
      </c>
      <c r="I51" s="11"/>
      <c r="J51" s="11"/>
      <c r="K51" s="11"/>
      <c r="L51" s="11"/>
      <c r="M51" s="11"/>
      <c r="N51" s="11"/>
      <c r="O51" s="11"/>
      <c r="P51" s="11"/>
      <c r="Q51" s="11"/>
      <c r="R51" s="31">
        <f>IF(U51=0,"",T51/U51*1.33333)</f>
        <v>300</v>
      </c>
      <c r="S51" s="14">
        <f t="shared" si="10"/>
        <v>1</v>
      </c>
      <c r="T51" s="15">
        <f t="shared" si="11"/>
        <v>225</v>
      </c>
      <c r="U51" s="15">
        <f t="shared" si="12"/>
        <v>1</v>
      </c>
    </row>
    <row r="52" spans="1:21" ht="14.25">
      <c r="A52" s="30"/>
      <c r="B52" s="9" t="s">
        <v>41</v>
      </c>
      <c r="C52" s="10">
        <v>2</v>
      </c>
      <c r="D52" s="11"/>
      <c r="E52" s="11"/>
      <c r="F52" s="11"/>
      <c r="G52" s="11"/>
      <c r="H52" s="11">
        <v>363</v>
      </c>
      <c r="I52" s="11"/>
      <c r="J52" s="11"/>
      <c r="K52" s="11"/>
      <c r="L52" s="11"/>
      <c r="M52" s="11"/>
      <c r="N52" s="11"/>
      <c r="O52" s="11"/>
      <c r="P52" s="11"/>
      <c r="Q52" s="11"/>
      <c r="R52" s="13">
        <f aca="true" t="shared" si="13" ref="R52:R54">IF(U52=0,"",T52/U52)</f>
        <v>363</v>
      </c>
      <c r="S52" s="14">
        <f t="shared" si="10"/>
        <v>1</v>
      </c>
      <c r="T52" s="15">
        <f t="shared" si="11"/>
        <v>363</v>
      </c>
      <c r="U52" s="15">
        <f t="shared" si="12"/>
        <v>1</v>
      </c>
    </row>
    <row r="53" spans="1:21" ht="14.25">
      <c r="A53" s="30"/>
      <c r="B53" s="9" t="s">
        <v>33</v>
      </c>
      <c r="C53" s="10">
        <v>2</v>
      </c>
      <c r="D53" s="11"/>
      <c r="E53" s="11"/>
      <c r="F53" s="11"/>
      <c r="G53" s="11"/>
      <c r="H53" s="11"/>
      <c r="I53" s="11"/>
      <c r="J53" s="11"/>
      <c r="K53" s="11"/>
      <c r="L53" s="11">
        <v>374</v>
      </c>
      <c r="M53" s="11">
        <v>378</v>
      </c>
      <c r="N53" s="11"/>
      <c r="O53" s="11"/>
      <c r="P53" s="11"/>
      <c r="Q53" s="11"/>
      <c r="R53" s="13">
        <f t="shared" si="13"/>
        <v>376</v>
      </c>
      <c r="S53" s="14">
        <f t="shared" si="10"/>
        <v>2</v>
      </c>
      <c r="T53" s="15">
        <f t="shared" si="11"/>
        <v>752</v>
      </c>
      <c r="U53" s="15">
        <f t="shared" si="12"/>
        <v>2</v>
      </c>
    </row>
    <row r="54" spans="1:21" ht="14.25">
      <c r="A54" s="30"/>
      <c r="B54" s="9"/>
      <c r="C54" s="1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3">
        <f t="shared" si="13"/>
        <v>0</v>
      </c>
      <c r="S54" s="14">
        <f t="shared" si="10"/>
        <v>0</v>
      </c>
      <c r="T54" s="15">
        <f t="shared" si="11"/>
        <v>0</v>
      </c>
      <c r="U54" s="15">
        <f t="shared" si="12"/>
        <v>0</v>
      </c>
    </row>
    <row r="55" spans="1:21" ht="14.25">
      <c r="A55" s="30"/>
      <c r="B55" s="9"/>
      <c r="C55" s="1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3">
        <f>IF(U55=0,"",T55/U55*1.33333)</f>
        <v>0</v>
      </c>
      <c r="S55" s="14">
        <f t="shared" si="10"/>
        <v>0</v>
      </c>
      <c r="T55" s="15">
        <f t="shared" si="11"/>
        <v>0</v>
      </c>
      <c r="U55" s="15">
        <f t="shared" si="12"/>
        <v>0</v>
      </c>
    </row>
  </sheetData>
  <sheetProtection selectLockedCells="1" selectUnlockedCells="1"/>
  <mergeCells count="13">
    <mergeCell ref="A1:S2"/>
    <mergeCell ref="A3:A4"/>
    <mergeCell ref="B3:B4"/>
    <mergeCell ref="C3:C4"/>
    <mergeCell ref="D3:Q3"/>
    <mergeCell ref="R3:R4"/>
    <mergeCell ref="S3:S4"/>
    <mergeCell ref="A44:A45"/>
    <mergeCell ref="B44:B45"/>
    <mergeCell ref="C44:C45"/>
    <mergeCell ref="D44:Q44"/>
    <mergeCell ref="R44:R45"/>
    <mergeCell ref="S44:S45"/>
  </mergeCells>
  <printOptions horizontalCentered="1"/>
  <pageMargins left="0.38680555555555557" right="0.26458333333333334" top="0.3541666666666667" bottom="0.2743055555555556" header="0.5118055555555555" footer="0.5118055555555555"/>
  <pageSetup firstPageNumber="1" useFirstPageNumber="1" fitToHeight="1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/>
  <cp:lastPrinted>2017-01-08T16:09:41Z</cp:lastPrinted>
  <dcterms:modified xsi:type="dcterms:W3CDTF">2022-02-22T08:46:44Z</dcterms:modified>
  <cp:category/>
  <cp:version/>
  <cp:contentType/>
  <cp:contentStatus/>
  <cp:revision>160</cp:revision>
</cp:coreProperties>
</file>